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<sst xmlns="http://schemas.openxmlformats.org/spreadsheetml/2006/main" count="102" uniqueCount="53">
  <si>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Denumire articol</t>
  </si>
  <si>
    <t>U/M</t>
  </si>
  <si>
    <t>Pret unitar</t>
  </si>
  <si>
    <t>Valoare TVA</t>
  </si>
  <si>
    <t>Incadrare cf. HG 2139/</t>
  </si>
  <si>
    <t>Durata normala de functionare/ dom. public/privat</t>
  </si>
  <si>
    <t>Lot 1 - Sistem cronometrajși instrumente de măsurare pentru competiții de atletism</t>
  </si>
  <si>
    <t>buc.</t>
  </si>
  <si>
    <t>Aparat de măsurare a vitezei vântului</t>
  </si>
  <si>
    <t>Imprimanta color</t>
  </si>
  <si>
    <t>Fotocelule cu rază dublă, perdea raze infraroșii</t>
  </si>
  <si>
    <t>set</t>
  </si>
  <si>
    <r>
      <t>Cablu Ethernet, cat 6, min. 50 m pe rola pentru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conectarea camerelor</t>
    </r>
  </si>
  <si>
    <r>
      <t>Trepied, utilizat pentru susținerea celor două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camere foto finish</t>
    </r>
  </si>
  <si>
    <r>
      <t>Sistem pentru calcularea timpilor de reacţie și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detectare starturi false, model FalseStart III Pro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Wireless</t>
    </r>
  </si>
  <si>
    <r>
      <t>LAPTOP compatibil cu camerele și sistemul de start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fals</t>
    </r>
  </si>
  <si>
    <r>
      <t>Cablare fixă standard pentru pista de atletism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compatibilă cu întreg sistemul</t>
    </r>
  </si>
  <si>
    <t>Valoare fără TVA</t>
  </si>
  <si>
    <t>Valoare cu TVA</t>
  </si>
  <si>
    <t>SITUAŢIA BUNURILOR REZULTATE CA URMARE A IMPLEMENTĂRII PROIECTULUI:</t>
  </si>
  <si>
    <t>Lot 2  - Sistem complet de panouri cu leduri interior/exterior</t>
  </si>
  <si>
    <t>Sistem complet de panouri cu leduri interior/exteriopr</t>
  </si>
  <si>
    <t>Valoare unitară (lei făra TVA)</t>
  </si>
  <si>
    <t>Valoare (lei făra TVA)</t>
  </si>
  <si>
    <t>Valoare (lei cu TVA)</t>
  </si>
  <si>
    <r>
      <t>Cameră foto finish în centrul de control (în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tribună sau la sol)- montaj exterior/interior, model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ARGUS</t>
    </r>
  </si>
  <si>
    <r>
      <t>Cameră foto finish la sol (back-up)- montaj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exterior, model ARGUS</t>
    </r>
  </si>
  <si>
    <r>
      <t>Cameră video opozabilă atleților (identificarea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atleților), model Video ID II</t>
    </r>
  </si>
  <si>
    <t>Dispozitiv (terminal) input/output, SWITCH Ethernet de conexiune, cu 8 porturi, inclus
software AM si sistem comunicare radio intre
operatori</t>
  </si>
  <si>
    <t>Dispozitiv electronic pentru start (electronic start pistol) și căști</t>
  </si>
  <si>
    <r>
      <t>Trepied susținere cameră, utilizat pentru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susținerea camerei opozabilă atleților</t>
    </r>
  </si>
  <si>
    <t>Tabelă afişaj cronometraj LED cu protecție împotriva intemperiilor</t>
  </si>
  <si>
    <t>Cutie de conectare a cablurilor de date instalate permanent</t>
  </si>
  <si>
    <r>
      <t>Sistem laser de măsurare a distanţei şi înălţimii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compatibil și interconectabil cu terminalul din teren</t>
    </r>
  </si>
  <si>
    <t>TOTAL LOT 1</t>
  </si>
  <si>
    <t>TOTAL LOT 2</t>
  </si>
  <si>
    <t>Nr. crt</t>
  </si>
  <si>
    <t>Cantit.</t>
  </si>
  <si>
    <t>Terminal de câmp pentru introducerea și transmiterea rezultatelor obținute de atleți, în timp real, la probele de câmp către software-ul de management</t>
  </si>
  <si>
    <t>TOTAL GENERAL LOT1 + LOT 2</t>
  </si>
  <si>
    <t>2.1.26.2.</t>
  </si>
  <si>
    <t>5 ani-dom. privat</t>
  </si>
  <si>
    <t>3.2.4</t>
  </si>
  <si>
    <t>2.2.9.</t>
  </si>
  <si>
    <t>4 ani-dom. privat</t>
  </si>
  <si>
    <t>2.2.10.</t>
  </si>
  <si>
    <t>2.2.2.3.</t>
  </si>
  <si>
    <t>10 ani-dom. privat</t>
  </si>
  <si>
    <t>Bunuri cu care se completează inventarul domeniului privat</t>
  </si>
  <si>
    <r>
      <t>„</t>
    </r>
    <r>
      <rPr>
        <sz val="12"/>
        <color indexed="8"/>
        <rFont val="Arial"/>
        <family val="2"/>
      </rPr>
      <t xml:space="preserve">Sistem cronometraj și instrumente de măsurare pentru competiții de atletism și sistem complet de panouri cu leduri interior/exterior”: </t>
    </r>
  </si>
  <si>
    <t>ANEXA 1 LA HOTĂRÂREA CONSILIULUI LOCAL AL MUNICIPIULUZI CRAIOVA NR.485/2022</t>
  </si>
  <si>
    <t>PREŞEDINTE DE ŞEDINŢĂ,</t>
  </si>
  <si>
    <t>Lucian Costin DIDNIRICĂ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</si>
</sst>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2" fillId="0" borderId="10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B1" sqref="B1:L1"/>
    </sheetView>
  </sheetViews>
  <sheetFormatPr defaultColWidth="9.140625" defaultRowHeight="15"/>
  <cols>
    <col min="1" max="1" width="4.57421875" style="0" customWidth="1"/>
    <col min="2" max="2" width="45.7109375" style="0" customWidth="1"/>
    <col min="3" max="3" width="5.57421875" style="0" customWidth="1"/>
    <col min="4" max="4" width="5.00390625" style="0" customWidth="1"/>
    <col min="5" max="5" width="0.13671875" style="0" hidden="1" customWidth="1"/>
    <col min="6" max="6" width="13.57421875" style="0" customWidth="1"/>
    <col min="7" max="7" width="13.00390625" style="0" customWidth="1"/>
    <col min="8" max="8" width="14.140625" style="0" hidden="1" customWidth="1"/>
    <col min="9" max="9" width="0.13671875" style="0" customWidth="1"/>
    <col min="10" max="10" width="12.421875" style="0" hidden="1" customWidth="1"/>
    <col min="11" max="11" width="12.421875" style="0" customWidth="1"/>
    <col min="12" max="12" width="9.140625" style="0" customWidth="1"/>
    <col min="13" max="13" width="19.57421875" style="0" customWidth="1"/>
  </cols>
  <sheetData>
    <row r="1" spans="2:12" ht="61.5" customHeight="1">
      <c r="B1" s="38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27.75" customHeight="1">
      <c r="B2" s="33" t="s">
        <v>48</v>
      </c>
    </row>
    <row r="3" spans="1:2" ht="15">
      <c r="A3" s="36" t="s">
        <v>19</v>
      </c>
      <c r="B3" s="35"/>
    </row>
    <row r="4" spans="1:13" ht="15.75" customHeight="1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4"/>
    </row>
    <row r="5" spans="1:13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4"/>
    </row>
    <row r="6" spans="1:13" ht="15">
      <c r="A6" s="29"/>
      <c r="B6" s="41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4"/>
    </row>
    <row r="7" spans="1:12" ht="15">
      <c r="A7" s="29"/>
      <c r="B7" s="41" t="s">
        <v>20</v>
      </c>
      <c r="C7" s="41"/>
      <c r="D7" s="41"/>
      <c r="E7" s="41"/>
      <c r="F7" s="41"/>
      <c r="G7" s="41"/>
      <c r="H7" s="34"/>
      <c r="I7" s="34"/>
      <c r="J7" s="34"/>
      <c r="K7" s="34"/>
      <c r="L7" s="34"/>
    </row>
    <row r="8" spans="2:12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5">
      <c r="A9" s="13"/>
    </row>
    <row r="10" spans="1:13" ht="48.75" customHeight="1">
      <c r="A10" s="11" t="s">
        <v>36</v>
      </c>
      <c r="B10" s="5" t="s">
        <v>0</v>
      </c>
      <c r="C10" s="5" t="s">
        <v>1</v>
      </c>
      <c r="D10" s="5" t="s">
        <v>37</v>
      </c>
      <c r="E10" s="11" t="s">
        <v>2</v>
      </c>
      <c r="F10" s="11" t="s">
        <v>22</v>
      </c>
      <c r="G10" s="11" t="s">
        <v>23</v>
      </c>
      <c r="H10" s="11" t="s">
        <v>17</v>
      </c>
      <c r="I10" s="11" t="s">
        <v>3</v>
      </c>
      <c r="J10" s="11" t="s">
        <v>18</v>
      </c>
      <c r="K10" s="11" t="s">
        <v>24</v>
      </c>
      <c r="L10" s="11" t="s">
        <v>4</v>
      </c>
      <c r="M10" s="5" t="s">
        <v>5</v>
      </c>
    </row>
    <row r="11" spans="1:13" ht="22.5" customHeight="1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45.75" customHeight="1">
      <c r="A12" s="1">
        <v>1</v>
      </c>
      <c r="B12" s="1" t="s">
        <v>25</v>
      </c>
      <c r="C12" s="1" t="s">
        <v>7</v>
      </c>
      <c r="D12" s="1">
        <v>1</v>
      </c>
      <c r="E12" s="3">
        <v>82698</v>
      </c>
      <c r="F12" s="3">
        <f>E12*1.0245</f>
        <v>84724.101</v>
      </c>
      <c r="G12" s="3">
        <f>D12*F12</f>
        <v>84724.101</v>
      </c>
      <c r="H12" s="3">
        <v>82698</v>
      </c>
      <c r="I12" s="3">
        <v>15712.62</v>
      </c>
      <c r="J12" s="4">
        <v>98410.62</v>
      </c>
      <c r="K12" s="32">
        <f>G12*1.19</f>
        <v>100821.68018999998</v>
      </c>
      <c r="L12" s="2" t="s">
        <v>40</v>
      </c>
      <c r="M12" s="1" t="s">
        <v>47</v>
      </c>
    </row>
    <row r="13" spans="1:13" ht="30.75" customHeight="1">
      <c r="A13" s="1">
        <v>2</v>
      </c>
      <c r="B13" s="1" t="s">
        <v>26</v>
      </c>
      <c r="C13" s="1" t="s">
        <v>7</v>
      </c>
      <c r="D13" s="1">
        <v>1</v>
      </c>
      <c r="E13" s="3">
        <v>83050</v>
      </c>
      <c r="F13" s="3">
        <f aca="true" t="shared" si="0" ref="F13:F28">E13*1.0245</f>
        <v>85084.72499999999</v>
      </c>
      <c r="G13" s="3">
        <f aca="true" t="shared" si="1" ref="G13:G28">D13*F13</f>
        <v>85084.72499999999</v>
      </c>
      <c r="H13" s="3">
        <v>83050</v>
      </c>
      <c r="I13" s="3">
        <v>15779.5</v>
      </c>
      <c r="J13" s="4">
        <v>98829.5</v>
      </c>
      <c r="K13" s="32">
        <f aca="true" t="shared" si="2" ref="K13:K29">G13*1.19</f>
        <v>101250.82274999999</v>
      </c>
      <c r="L13" s="2" t="s">
        <v>40</v>
      </c>
      <c r="M13" s="8" t="s">
        <v>47</v>
      </c>
    </row>
    <row r="14" spans="1:13" ht="32.25" customHeight="1">
      <c r="A14" s="1">
        <v>3</v>
      </c>
      <c r="B14" s="1" t="s">
        <v>27</v>
      </c>
      <c r="C14" s="1" t="s">
        <v>7</v>
      </c>
      <c r="D14" s="1">
        <v>1</v>
      </c>
      <c r="E14" s="3">
        <v>22880</v>
      </c>
      <c r="F14" s="3">
        <f t="shared" si="0"/>
        <v>23440.559999999998</v>
      </c>
      <c r="G14" s="3">
        <f t="shared" si="1"/>
        <v>23440.559999999998</v>
      </c>
      <c r="H14" s="3">
        <v>22880</v>
      </c>
      <c r="I14" s="3">
        <v>4347.2</v>
      </c>
      <c r="J14" s="4">
        <v>27227.2</v>
      </c>
      <c r="K14" s="32">
        <f t="shared" si="2"/>
        <v>27894.266399999997</v>
      </c>
      <c r="L14" s="2" t="s">
        <v>40</v>
      </c>
      <c r="M14" s="8" t="s">
        <v>47</v>
      </c>
    </row>
    <row r="15" spans="1:13" ht="30.75" customHeight="1">
      <c r="A15" s="1">
        <v>4</v>
      </c>
      <c r="B15" s="1" t="s">
        <v>12</v>
      </c>
      <c r="C15" s="1" t="s">
        <v>7</v>
      </c>
      <c r="D15" s="1">
        <v>3</v>
      </c>
      <c r="E15" s="3">
        <v>2310</v>
      </c>
      <c r="F15" s="3">
        <f t="shared" si="0"/>
        <v>2366.595</v>
      </c>
      <c r="G15" s="3">
        <f t="shared" si="1"/>
        <v>7099.785</v>
      </c>
      <c r="H15" s="3">
        <v>6930</v>
      </c>
      <c r="I15" s="3">
        <v>1316.7</v>
      </c>
      <c r="J15" s="4">
        <v>8246.7</v>
      </c>
      <c r="K15" s="32">
        <f t="shared" si="2"/>
        <v>8448.744149999999</v>
      </c>
      <c r="L15" s="2" t="s">
        <v>45</v>
      </c>
      <c r="M15" s="8" t="s">
        <v>47</v>
      </c>
    </row>
    <row r="16" spans="1:13" ht="30" customHeight="1">
      <c r="A16" s="1">
        <v>5</v>
      </c>
      <c r="B16" s="1" t="s">
        <v>13</v>
      </c>
      <c r="C16" s="1" t="s">
        <v>7</v>
      </c>
      <c r="D16" s="1">
        <v>2</v>
      </c>
      <c r="E16" s="3">
        <v>5533</v>
      </c>
      <c r="F16" s="3">
        <f t="shared" si="0"/>
        <v>5668.5585</v>
      </c>
      <c r="G16" s="3">
        <f t="shared" si="1"/>
        <v>11337.117</v>
      </c>
      <c r="H16" s="3">
        <v>11066</v>
      </c>
      <c r="I16" s="3">
        <v>2102.54</v>
      </c>
      <c r="J16" s="4">
        <v>13168.54</v>
      </c>
      <c r="K16" s="32">
        <f t="shared" si="2"/>
        <v>13491.16923</v>
      </c>
      <c r="L16" s="2" t="s">
        <v>45</v>
      </c>
      <c r="M16" s="8" t="s">
        <v>47</v>
      </c>
    </row>
    <row r="17" spans="1:13" ht="30" customHeight="1">
      <c r="A17" s="1">
        <v>6</v>
      </c>
      <c r="B17" s="1" t="s">
        <v>30</v>
      </c>
      <c r="C17" s="1" t="s">
        <v>7</v>
      </c>
      <c r="D17" s="1">
        <v>1</v>
      </c>
      <c r="E17" s="3">
        <v>5390</v>
      </c>
      <c r="F17" s="3">
        <f t="shared" si="0"/>
        <v>5522.054999999999</v>
      </c>
      <c r="G17" s="3">
        <f t="shared" si="1"/>
        <v>5522.054999999999</v>
      </c>
      <c r="H17" s="3">
        <v>5390</v>
      </c>
      <c r="I17" s="3">
        <v>1024.1</v>
      </c>
      <c r="J17" s="4">
        <v>6414.1</v>
      </c>
      <c r="K17" s="32">
        <f t="shared" si="2"/>
        <v>6571.2454499999985</v>
      </c>
      <c r="L17" s="2" t="s">
        <v>45</v>
      </c>
      <c r="M17" s="8" t="s">
        <v>47</v>
      </c>
    </row>
    <row r="18" spans="1:13" ht="56.25" customHeight="1">
      <c r="A18" s="1">
        <v>7</v>
      </c>
      <c r="B18" s="1" t="s">
        <v>28</v>
      </c>
      <c r="C18" s="1" t="s">
        <v>7</v>
      </c>
      <c r="D18" s="1">
        <v>1</v>
      </c>
      <c r="E18" s="3">
        <v>31790</v>
      </c>
      <c r="F18" s="3">
        <f t="shared" si="0"/>
        <v>32568.855</v>
      </c>
      <c r="G18" s="3">
        <f t="shared" si="1"/>
        <v>32568.855</v>
      </c>
      <c r="H18" s="3">
        <v>31790</v>
      </c>
      <c r="I18" s="3">
        <v>6040.1</v>
      </c>
      <c r="J18" s="4">
        <v>37830.1</v>
      </c>
      <c r="K18" s="32">
        <f t="shared" si="2"/>
        <v>38756.93745</v>
      </c>
      <c r="L18" s="2" t="s">
        <v>45</v>
      </c>
      <c r="M18" s="8" t="s">
        <v>47</v>
      </c>
    </row>
    <row r="19" spans="1:13" ht="28.5" customHeight="1">
      <c r="A19" s="1">
        <v>8</v>
      </c>
      <c r="B19" s="23" t="s">
        <v>29</v>
      </c>
      <c r="C19" s="1" t="s">
        <v>7</v>
      </c>
      <c r="D19" s="1">
        <v>1</v>
      </c>
      <c r="E19" s="3">
        <v>15400</v>
      </c>
      <c r="F19" s="3">
        <f t="shared" si="0"/>
        <v>15777.3</v>
      </c>
      <c r="G19" s="3">
        <f t="shared" si="1"/>
        <v>15777.3</v>
      </c>
      <c r="H19" s="3">
        <v>15400</v>
      </c>
      <c r="I19" s="3">
        <v>2926</v>
      </c>
      <c r="J19" s="4">
        <v>18326</v>
      </c>
      <c r="K19" s="32">
        <f t="shared" si="2"/>
        <v>18774.986999999997</v>
      </c>
      <c r="L19" s="1" t="s">
        <v>46</v>
      </c>
      <c r="M19" s="8" t="s">
        <v>47</v>
      </c>
    </row>
    <row r="20" spans="1:13" ht="21" customHeight="1">
      <c r="A20" s="1">
        <v>9</v>
      </c>
      <c r="B20" s="1" t="s">
        <v>8</v>
      </c>
      <c r="C20" s="1" t="s">
        <v>7</v>
      </c>
      <c r="D20" s="1">
        <v>1</v>
      </c>
      <c r="E20" s="3">
        <v>22550</v>
      </c>
      <c r="F20" s="3">
        <f t="shared" si="0"/>
        <v>23102.475</v>
      </c>
      <c r="G20" s="3">
        <f t="shared" si="1"/>
        <v>23102.475</v>
      </c>
      <c r="H20" s="3">
        <v>22550</v>
      </c>
      <c r="I20" s="3">
        <v>4284.5</v>
      </c>
      <c r="J20" s="4">
        <v>26834.5</v>
      </c>
      <c r="K20" s="32">
        <f t="shared" si="2"/>
        <v>27491.945249999997</v>
      </c>
      <c r="L20" s="8" t="s">
        <v>46</v>
      </c>
      <c r="M20" s="8" t="s">
        <v>47</v>
      </c>
    </row>
    <row r="21" spans="1:13" ht="44.25">
      <c r="A21" s="1">
        <v>10</v>
      </c>
      <c r="B21" s="1" t="s">
        <v>14</v>
      </c>
      <c r="C21" s="1" t="s">
        <v>7</v>
      </c>
      <c r="D21" s="1">
        <v>1</v>
      </c>
      <c r="E21" s="3">
        <v>130997.5</v>
      </c>
      <c r="F21" s="3">
        <f t="shared" si="0"/>
        <v>134206.93875</v>
      </c>
      <c r="G21" s="3">
        <f t="shared" si="1"/>
        <v>134206.93875</v>
      </c>
      <c r="H21" s="3">
        <v>130997.5</v>
      </c>
      <c r="I21" s="3">
        <v>24889.53</v>
      </c>
      <c r="J21" s="4">
        <v>155887.03</v>
      </c>
      <c r="K21" s="32">
        <f t="shared" si="2"/>
        <v>159706.2571125</v>
      </c>
      <c r="L21" s="8" t="s">
        <v>46</v>
      </c>
      <c r="M21" s="8" t="s">
        <v>47</v>
      </c>
    </row>
    <row r="22" spans="1:13" ht="29.25" customHeight="1">
      <c r="A22" s="1">
        <v>11</v>
      </c>
      <c r="B22" s="23" t="s">
        <v>31</v>
      </c>
      <c r="C22" s="1" t="s">
        <v>7</v>
      </c>
      <c r="D22" s="1">
        <v>1</v>
      </c>
      <c r="E22" s="3">
        <v>10065</v>
      </c>
      <c r="F22" s="3">
        <f t="shared" si="0"/>
        <v>10311.592499999999</v>
      </c>
      <c r="G22" s="3">
        <f t="shared" si="1"/>
        <v>10311.592499999999</v>
      </c>
      <c r="H22" s="3">
        <v>10065</v>
      </c>
      <c r="I22" s="3">
        <v>1912.35</v>
      </c>
      <c r="J22" s="4">
        <v>11977.35</v>
      </c>
      <c r="K22" s="32">
        <f t="shared" si="2"/>
        <v>12270.795074999998</v>
      </c>
      <c r="L22" s="2" t="s">
        <v>45</v>
      </c>
      <c r="M22" s="8" t="s">
        <v>47</v>
      </c>
    </row>
    <row r="23" spans="1:13" ht="29.25">
      <c r="A23" s="1">
        <v>12</v>
      </c>
      <c r="B23" s="1" t="s">
        <v>15</v>
      </c>
      <c r="C23" s="1" t="s">
        <v>7</v>
      </c>
      <c r="D23" s="1">
        <v>4</v>
      </c>
      <c r="E23" s="3">
        <v>10450</v>
      </c>
      <c r="F23" s="3">
        <f t="shared" si="0"/>
        <v>10706.025</v>
      </c>
      <c r="G23" s="3">
        <f t="shared" si="1"/>
        <v>42824.1</v>
      </c>
      <c r="H23" s="3">
        <v>41800</v>
      </c>
      <c r="I23" s="3">
        <v>7942</v>
      </c>
      <c r="J23" s="4">
        <v>49742</v>
      </c>
      <c r="K23" s="32">
        <f t="shared" si="2"/>
        <v>50960.679</v>
      </c>
      <c r="L23" s="2" t="s">
        <v>43</v>
      </c>
      <c r="M23" s="1" t="s">
        <v>44</v>
      </c>
    </row>
    <row r="24" spans="1:13" ht="21" customHeight="1">
      <c r="A24" s="1">
        <v>13</v>
      </c>
      <c r="B24" s="1" t="s">
        <v>9</v>
      </c>
      <c r="C24" s="1" t="s">
        <v>7</v>
      </c>
      <c r="D24" s="1">
        <v>2</v>
      </c>
      <c r="E24" s="3">
        <v>2750</v>
      </c>
      <c r="F24" s="3">
        <f t="shared" si="0"/>
        <v>2817.375</v>
      </c>
      <c r="G24" s="3">
        <f t="shared" si="1"/>
        <v>5634.75</v>
      </c>
      <c r="H24" s="3">
        <v>5500</v>
      </c>
      <c r="I24" s="3">
        <v>1045</v>
      </c>
      <c r="J24" s="4">
        <v>6545</v>
      </c>
      <c r="K24" s="32">
        <f t="shared" si="2"/>
        <v>6705.3525</v>
      </c>
      <c r="L24" s="2" t="s">
        <v>42</v>
      </c>
      <c r="M24" s="1" t="s">
        <v>41</v>
      </c>
    </row>
    <row r="25" spans="1:13" ht="17.25" customHeight="1">
      <c r="A25" s="1">
        <v>14</v>
      </c>
      <c r="B25" s="1" t="s">
        <v>10</v>
      </c>
      <c r="C25" s="1" t="s">
        <v>11</v>
      </c>
      <c r="D25" s="1">
        <v>1</v>
      </c>
      <c r="E25" s="3">
        <v>11550</v>
      </c>
      <c r="F25" s="3">
        <f t="shared" si="0"/>
        <v>11832.975</v>
      </c>
      <c r="G25" s="3">
        <f t="shared" si="1"/>
        <v>11832.975</v>
      </c>
      <c r="H25" s="3">
        <v>11550</v>
      </c>
      <c r="I25" s="3">
        <v>2194.5</v>
      </c>
      <c r="J25" s="4">
        <v>13744.5</v>
      </c>
      <c r="K25" s="32">
        <f t="shared" si="2"/>
        <v>14081.240249999999</v>
      </c>
      <c r="L25" s="2" t="s">
        <v>40</v>
      </c>
      <c r="M25" s="8" t="s">
        <v>47</v>
      </c>
    </row>
    <row r="26" spans="1:13" ht="34.5" customHeight="1">
      <c r="A26" s="1">
        <v>15</v>
      </c>
      <c r="B26" s="1" t="s">
        <v>16</v>
      </c>
      <c r="C26" s="1" t="s">
        <v>11</v>
      </c>
      <c r="D26" s="1">
        <v>1</v>
      </c>
      <c r="E26" s="3">
        <v>7150</v>
      </c>
      <c r="F26" s="3">
        <f t="shared" si="0"/>
        <v>7325.175</v>
      </c>
      <c r="G26" s="3">
        <f t="shared" si="1"/>
        <v>7325.175</v>
      </c>
      <c r="H26" s="3">
        <v>7150</v>
      </c>
      <c r="I26" s="3">
        <v>1358.5</v>
      </c>
      <c r="J26" s="4">
        <v>8508.5</v>
      </c>
      <c r="K26" s="32">
        <f t="shared" si="2"/>
        <v>8716.95825</v>
      </c>
      <c r="L26" s="2" t="s">
        <v>45</v>
      </c>
      <c r="M26" s="8" t="s">
        <v>47</v>
      </c>
    </row>
    <row r="27" spans="1:13" ht="30" customHeight="1">
      <c r="A27" s="1">
        <v>16</v>
      </c>
      <c r="B27" s="23" t="s">
        <v>32</v>
      </c>
      <c r="C27" s="1" t="s">
        <v>7</v>
      </c>
      <c r="D27" s="1">
        <v>5</v>
      </c>
      <c r="E27" s="3">
        <v>3960</v>
      </c>
      <c r="F27" s="3">
        <f t="shared" si="0"/>
        <v>4057.02</v>
      </c>
      <c r="G27" s="3">
        <f t="shared" si="1"/>
        <v>20285.1</v>
      </c>
      <c r="H27" s="3">
        <v>19800</v>
      </c>
      <c r="I27" s="3">
        <v>3762</v>
      </c>
      <c r="J27" s="4">
        <v>23562</v>
      </c>
      <c r="K27" s="32">
        <f t="shared" si="2"/>
        <v>24139.268999999997</v>
      </c>
      <c r="L27" s="2" t="s">
        <v>45</v>
      </c>
      <c r="M27" s="8" t="s">
        <v>47</v>
      </c>
    </row>
    <row r="28" spans="1:13" ht="43.5" customHeight="1">
      <c r="A28" s="1">
        <v>17</v>
      </c>
      <c r="B28" s="23" t="s">
        <v>33</v>
      </c>
      <c r="C28" s="1" t="s">
        <v>7</v>
      </c>
      <c r="D28" s="1">
        <v>1</v>
      </c>
      <c r="E28" s="3">
        <v>58850</v>
      </c>
      <c r="F28" s="3">
        <f t="shared" si="0"/>
        <v>60291.825</v>
      </c>
      <c r="G28" s="3">
        <f t="shared" si="1"/>
        <v>60291.825</v>
      </c>
      <c r="H28" s="3">
        <v>58850</v>
      </c>
      <c r="I28" s="3">
        <v>11181.5</v>
      </c>
      <c r="J28" s="4">
        <v>70031.5</v>
      </c>
      <c r="K28" s="32">
        <f t="shared" si="2"/>
        <v>71747.27175</v>
      </c>
      <c r="L28" s="2" t="s">
        <v>45</v>
      </c>
      <c r="M28" s="8" t="s">
        <v>47</v>
      </c>
    </row>
    <row r="29" spans="1:13" ht="63" customHeight="1">
      <c r="A29" s="1">
        <v>18</v>
      </c>
      <c r="B29" s="23" t="s">
        <v>38</v>
      </c>
      <c r="C29" s="1" t="s">
        <v>7</v>
      </c>
      <c r="D29" s="1">
        <v>3</v>
      </c>
      <c r="E29" s="3">
        <v>14690.5</v>
      </c>
      <c r="F29" s="3">
        <v>15056.19</v>
      </c>
      <c r="G29" s="3">
        <f>D29*F29</f>
        <v>45168.57</v>
      </c>
      <c r="H29" s="3">
        <v>44071.5</v>
      </c>
      <c r="I29" s="3">
        <v>8373.59</v>
      </c>
      <c r="J29" s="4">
        <v>52445.09</v>
      </c>
      <c r="K29" s="32">
        <f t="shared" si="2"/>
        <v>53750.5983</v>
      </c>
      <c r="L29" s="2" t="s">
        <v>45</v>
      </c>
      <c r="M29" s="8" t="s">
        <v>47</v>
      </c>
    </row>
    <row r="30" spans="1:13" ht="24.75" customHeight="1">
      <c r="A30" s="1"/>
      <c r="B30" s="5" t="s">
        <v>34</v>
      </c>
      <c r="C30" s="1"/>
      <c r="D30" s="1"/>
      <c r="E30" s="1"/>
      <c r="F30" s="1"/>
      <c r="G30" s="9">
        <f>SUM(G12:G29)</f>
        <v>626537.9992499999</v>
      </c>
      <c r="H30" s="6">
        <v>611538</v>
      </c>
      <c r="I30" s="6">
        <v>116192.22</v>
      </c>
      <c r="J30" s="7">
        <v>727730.22</v>
      </c>
      <c r="K30" s="7">
        <f>SUM(K12:K29)</f>
        <v>745580.2191074998</v>
      </c>
      <c r="L30" s="2"/>
      <c r="M30" s="1"/>
    </row>
    <row r="31" spans="1:13" ht="9.75" customHeight="1">
      <c r="A31" s="8"/>
      <c r="B31" s="5"/>
      <c r="C31" s="8"/>
      <c r="D31" s="8"/>
      <c r="E31" s="8"/>
      <c r="F31" s="1"/>
      <c r="G31" s="1"/>
      <c r="H31" s="9"/>
      <c r="I31" s="9"/>
      <c r="J31" s="10"/>
      <c r="K31" s="7"/>
      <c r="L31" s="8"/>
      <c r="M31" s="8"/>
    </row>
    <row r="32" spans="1:13" ht="24" customHeight="1">
      <c r="A32" s="43" t="s">
        <v>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30.75" customHeight="1">
      <c r="A33" s="17">
        <v>1</v>
      </c>
      <c r="B33" s="18" t="s">
        <v>21</v>
      </c>
      <c r="C33" s="19" t="s">
        <v>7</v>
      </c>
      <c r="D33" s="19">
        <v>1</v>
      </c>
      <c r="E33" s="19"/>
      <c r="F33" s="20">
        <v>195167</v>
      </c>
      <c r="G33" s="20">
        <v>195167</v>
      </c>
      <c r="H33" s="19"/>
      <c r="I33" s="19"/>
      <c r="J33" s="19"/>
      <c r="K33" s="20">
        <f>G33*1.19</f>
        <v>232248.72999999998</v>
      </c>
      <c r="L33" s="31" t="s">
        <v>45</v>
      </c>
      <c r="M33" s="8" t="s">
        <v>47</v>
      </c>
    </row>
    <row r="34" spans="1:13" ht="30.75" customHeight="1">
      <c r="A34" s="17"/>
      <c r="B34" s="24" t="s">
        <v>35</v>
      </c>
      <c r="C34" s="19"/>
      <c r="D34" s="19"/>
      <c r="E34" s="19"/>
      <c r="F34" s="20"/>
      <c r="G34" s="22">
        <v>195167</v>
      </c>
      <c r="H34" s="21"/>
      <c r="I34" s="21"/>
      <c r="J34" s="21"/>
      <c r="K34" s="22">
        <v>232248.73</v>
      </c>
      <c r="L34" s="19"/>
      <c r="M34" s="8"/>
    </row>
    <row r="35" spans="1:13" ht="25.5" customHeight="1">
      <c r="A35" s="19"/>
      <c r="B35" s="21" t="s">
        <v>39</v>
      </c>
      <c r="C35" s="21"/>
      <c r="D35" s="21"/>
      <c r="E35" s="21"/>
      <c r="F35" s="21"/>
      <c r="G35" s="22">
        <f>G30+G33</f>
        <v>821704.9992499999</v>
      </c>
      <c r="H35" s="21"/>
      <c r="I35" s="21"/>
      <c r="J35" s="21"/>
      <c r="K35" s="22">
        <f>K30+K33</f>
        <v>977828.9491074998</v>
      </c>
      <c r="L35" s="21"/>
      <c r="M35" s="21"/>
    </row>
    <row r="36" spans="1:1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>
      <c r="A37" s="15"/>
      <c r="B37" s="37" t="s">
        <v>51</v>
      </c>
      <c r="C37" s="27"/>
      <c r="D37" s="15"/>
      <c r="E37" s="15"/>
      <c r="F37" s="15"/>
      <c r="G37" s="16"/>
      <c r="H37" s="15"/>
      <c r="I37" s="15"/>
      <c r="J37" s="15"/>
      <c r="K37" s="39"/>
      <c r="L37" s="39"/>
      <c r="M37" s="39"/>
    </row>
    <row r="38" spans="2:13" ht="15">
      <c r="B38" s="37" t="s">
        <v>52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7:13" ht="15">
      <c r="G39" s="29"/>
      <c r="H39" s="29"/>
      <c r="I39" s="29"/>
      <c r="J39" s="29"/>
      <c r="K39" s="29"/>
      <c r="L39" s="29"/>
      <c r="M39" s="29"/>
    </row>
    <row r="40" spans="2:13" ht="15">
      <c r="B40" s="30"/>
      <c r="C40" s="28"/>
      <c r="D40" s="29"/>
      <c r="E40" s="29"/>
      <c r="F40" s="29"/>
      <c r="G40" s="29"/>
      <c r="H40" s="29"/>
      <c r="I40" s="29"/>
      <c r="J40" s="29"/>
      <c r="K40" s="39"/>
      <c r="L40" s="39"/>
      <c r="M40" s="39"/>
    </row>
    <row r="41" spans="2:3" ht="16.5">
      <c r="B41" s="25"/>
      <c r="C41" s="26"/>
    </row>
    <row r="42" spans="2:3" ht="16.5">
      <c r="B42" s="25"/>
      <c r="C42" s="26"/>
    </row>
  </sheetData>
  <sheetProtection/>
  <mergeCells count="8">
    <mergeCell ref="B1:L1"/>
    <mergeCell ref="K40:M40"/>
    <mergeCell ref="A11:M11"/>
    <mergeCell ref="B6:L6"/>
    <mergeCell ref="B7:G7"/>
    <mergeCell ref="A4:L5"/>
    <mergeCell ref="A32:M32"/>
    <mergeCell ref="K37:M3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hpsia1</dc:creator>
  <cp:keywords/>
  <dc:description/>
  <cp:lastModifiedBy>utilizator sapl11</cp:lastModifiedBy>
  <cp:lastPrinted>2022-09-16T05:49:59Z</cp:lastPrinted>
  <dcterms:created xsi:type="dcterms:W3CDTF">2022-08-18T05:25:59Z</dcterms:created>
  <dcterms:modified xsi:type="dcterms:W3CDTF">2022-09-28T09:46:23Z</dcterms:modified>
  <cp:category/>
  <cp:version/>
  <cp:contentType/>
  <cp:contentStatus/>
</cp:coreProperties>
</file>